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Ten Year History" sheetId="2" state="visible" r:id="rId2"/>
    <sheet xmlns:r="http://schemas.openxmlformats.org/officeDocument/2006/relationships" name="One-Time Items" sheetId="3" state="visible" r:id="rId3"/>
    <sheet xmlns:r="http://schemas.openxmlformats.org/officeDocument/2006/relationships" name="The Multiple" sheetId="4" state="visible" r:id="rId4"/>
    <sheet xmlns:r="http://schemas.openxmlformats.org/officeDocument/2006/relationships" name="Cheat Sheet" sheetId="5" state="visible" r:id="rId5"/>
  </sheets>
  <definedNames/>
  <calcPr calcId="124519" fullCalcOnLoad="1"/>
</workbook>
</file>

<file path=xl/styles.xml><?xml version="1.0" encoding="utf-8"?>
<styleSheet xmlns="http://schemas.openxmlformats.org/spreadsheetml/2006/main">
  <numFmts count="5">
    <numFmt numFmtId="164" formatCode="\$#,##0;&quot;($&quot;#,##0\);\-"/>
    <numFmt numFmtId="165" formatCode="0.0%"/>
    <numFmt numFmtId="166" formatCode="\$#,##0.00;&quot;($&quot;#,##0.00\);\-"/>
    <numFmt numFmtId="167" formatCode="#,##0.0"/>
    <numFmt numFmtId="168" formatCode="0.0&quot;x&quot;"/>
  </numFmts>
  <fonts count="10">
    <font>
      <name val="Calibri"/>
      <family val="2"/>
      <color theme="1"/>
      <sz val="11"/>
      <scheme val="minor"/>
    </font>
    <font>
      <name val="Arial"/>
      <b val="1"/>
      <color rgb="FF1F3A5F"/>
      <sz val="16"/>
    </font>
    <font>
      <name val="Arial"/>
      <color rgb="FF5A6472"/>
      <sz val="9"/>
    </font>
    <font>
      <name val="Arial"/>
      <b val="1"/>
      <color rgb="FF1A1A1A"/>
      <sz val="10"/>
    </font>
    <font>
      <name val="Arial"/>
      <color rgb="FF1A1A1A"/>
      <sz val="10"/>
    </font>
    <font>
      <name val="Arial"/>
      <color rgb="FF0000FF"/>
      <sz val="10"/>
    </font>
    <font>
      <name val="Arial"/>
      <color rgb="FF1F6F4A"/>
      <sz val="10"/>
    </font>
    <font>
      <name val="Arial"/>
      <i val="1"/>
      <color rgb="FF5A6472"/>
      <sz val="9"/>
    </font>
    <font>
      <name val="Arial"/>
      <b val="1"/>
      <color rgb="FF1F3A5F"/>
      <sz val="11"/>
    </font>
    <font>
      <name val="Arial"/>
      <b val="1"/>
      <color rgb="FF9C2B2B"/>
      <sz val="11"/>
    </font>
  </fonts>
  <fills count="4">
    <fill>
      <patternFill/>
    </fill>
    <fill>
      <patternFill patternType="gray125"/>
    </fill>
    <fill>
      <patternFill patternType="solid">
        <fgColor rgb="FFFFF6D5"/>
      </patternFill>
    </fill>
    <fill>
      <patternFill patternType="solid">
        <fgColor rgb="FFDCE4EE"/>
      </patternFill>
    </fill>
  </fills>
  <borders count="2">
    <border>
      <left/>
      <right/>
      <top/>
      <bottom/>
      <diagonal/>
    </border>
    <border>
      <top style="thin">
        <color rgb="FFB9C4D4"/>
      </top>
    </border>
  </borders>
  <cellStyleXfs count="1">
    <xf numFmtId="0" fontId="0" fillId="0" borderId="0"/>
  </cellStyleXfs>
  <cellXfs count="37">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5" fillId="2" borderId="0" pivotButton="0" quotePrefix="0" xfId="0"/>
    <xf numFmtId="0" fontId="4" fillId="0" borderId="0" pivotButton="0" quotePrefix="0" xfId="0"/>
    <xf numFmtId="0" fontId="6" fillId="0" borderId="0" pivotButton="0" quotePrefix="0" xfId="0"/>
    <xf numFmtId="0" fontId="2" fillId="0" borderId="0" applyAlignment="1" pivotButton="0" quotePrefix="0" xfId="0">
      <alignment vertical="top" wrapText="1"/>
    </xf>
    <xf numFmtId="0" fontId="3" fillId="3" borderId="0" pivotButton="0" quotePrefix="0" xfId="0"/>
    <xf numFmtId="0" fontId="0" fillId="3" borderId="0" pivotButton="0" quotePrefix="0" xfId="0"/>
    <xf numFmtId="0" fontId="3" fillId="0" borderId="0" applyAlignment="1" pivotButton="0" quotePrefix="0" xfId="0">
      <alignment horizontal="right" vertical="top"/>
    </xf>
    <xf numFmtId="1" fontId="5" fillId="2" borderId="0" pivotButton="0" quotePrefix="0" xfId="0"/>
    <xf numFmtId="164" fontId="5" fillId="2" borderId="0" pivotButton="0" quotePrefix="0" xfId="0"/>
    <xf numFmtId="10" fontId="5" fillId="2" borderId="0" pivotButton="0" quotePrefix="0" xfId="0"/>
    <xf numFmtId="164" fontId="4" fillId="0" borderId="0" pivotButton="0" quotePrefix="0" xfId="0"/>
    <xf numFmtId="0" fontId="7" fillId="2" borderId="0" pivotButton="0" quotePrefix="0" xfId="0"/>
    <xf numFmtId="10" fontId="8" fillId="0" borderId="0" pivotButton="0" quotePrefix="0" xfId="0"/>
    <xf numFmtId="10" fontId="4" fillId="0" borderId="0" pivotButton="0" quotePrefix="0" xfId="0"/>
    <xf numFmtId="0" fontId="3" fillId="0" borderId="1" pivotButton="0" quotePrefix="0" xfId="0"/>
    <xf numFmtId="0" fontId="0" fillId="0" borderId="1" pivotButton="0" quotePrefix="0" xfId="0"/>
    <xf numFmtId="10" fontId="9" fillId="0" borderId="1" pivotButton="0" quotePrefix="0" xfId="0"/>
    <xf numFmtId="0" fontId="2" fillId="0" borderId="1" pivotButton="0" quotePrefix="0" xfId="0"/>
    <xf numFmtId="164" fontId="8" fillId="0" borderId="0" pivotButton="0" quotePrefix="0" xfId="0"/>
    <xf numFmtId="165" fontId="8" fillId="0" borderId="0" pivotButton="0" quotePrefix="0" xfId="0"/>
    <xf numFmtId="164" fontId="8" fillId="0" borderId="1" pivotButton="0" quotePrefix="0" xfId="0"/>
    <xf numFmtId="166" fontId="5" fillId="2" borderId="0" pivotButton="0" quotePrefix="0" xfId="0"/>
    <xf numFmtId="167" fontId="5" fillId="2" borderId="0" pivotButton="0" quotePrefix="0" xfId="0"/>
    <xf numFmtId="164" fontId="6" fillId="0" borderId="0" pivotButton="0" quotePrefix="0" xfId="0"/>
    <xf numFmtId="10" fontId="6" fillId="0" borderId="0" pivotButton="0" quotePrefix="0" xfId="0"/>
    <xf numFmtId="166" fontId="8" fillId="0" borderId="0" pivotButton="0" quotePrefix="0" xfId="0"/>
    <xf numFmtId="168" fontId="8" fillId="0" borderId="0" pivotButton="0" quotePrefix="0" xfId="0"/>
    <xf numFmtId="168" fontId="8" fillId="0" borderId="1" pivotButton="0" quotePrefix="0" xfId="0"/>
    <xf numFmtId="168" fontId="9" fillId="0" borderId="0" pivotButton="0" quotePrefix="0" xfId="0"/>
    <xf numFmtId="165" fontId="9" fillId="0" borderId="0" pivotButton="0" quotePrefix="0" xfId="0"/>
    <xf numFmtId="168" fontId="5" fillId="2" borderId="0" pivotButton="0" quotePrefix="0" xfId="0"/>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C24"/>
  <sheetViews>
    <sheetView showGridLines="0" workbookViewId="0">
      <selection activeCell="A1" sqref="A1"/>
    </sheetView>
  </sheetViews>
  <sheetFormatPr baseColWidth="8" defaultRowHeight="15"/>
  <cols>
    <col width="3" customWidth="1" min="1" max="1"/>
    <col width="26" customWidth="1" min="2" max="2"/>
    <col width="88" customWidth="1" min="3" max="3"/>
  </cols>
  <sheetData>
    <row r="2">
      <c r="B2" s="1" t="inlineStr">
        <is>
          <t>2 Comma Investor</t>
        </is>
      </c>
    </row>
    <row r="3">
      <c r="B3" s="2" t="inlineStr">
        <is>
          <t>twocommainvestor.com  |  Normalized Earnings Worksheet  |  v1.0  |  Released September 6, 2026</t>
        </is>
      </c>
    </row>
    <row r="5" ht="42" customHeight="1">
      <c r="B5" s="3" t="inlineStr">
        <is>
          <t>What this is</t>
        </is>
      </c>
      <c r="C5" s="4" t="inlineStr">
        <is>
          <t>A price to earnings ratio has two parts and only one of them is a fact. The price is observed. The earnings are an output of wherever the business happens to sit in its cycle, and of whatever one-time items landed in the period. This file rebuilds the denominator so you can see the multiple you are actually paying.</t>
        </is>
      </c>
    </row>
    <row r="7" ht="28" customHeight="1">
      <c r="B7" s="3" t="inlineStr">
        <is>
          <t>How to use it</t>
        </is>
      </c>
      <c r="C7" s="4" t="inlineStr">
        <is>
          <t>1. Ten Year History: type ten years of revenue and operating margin off the filings. The sheet computes the mid-cycle margin, which is the honest denominator.</t>
        </is>
      </c>
    </row>
    <row r="8" ht="28" customHeight="1">
      <c r="C8" s="4" t="inlineStr">
        <is>
          <t>2. One-Time Items: list anything that flattered or depressed the latest period. Tariff recoveries, reserve releases, legal settlements, asset sales, impairments.</t>
        </is>
      </c>
    </row>
    <row r="9" ht="28" customHeight="1">
      <c r="C9" s="4" t="inlineStr">
        <is>
          <t>3. The Multiple: enter the share price and share count. The file returns the reported multiple, the normalized multiple, and the gap between them.</t>
        </is>
      </c>
    </row>
    <row r="10">
      <c r="C10" s="4" t="inlineStr">
        <is>
          <t>4. Read the gap first. It is the number the screen cannot show you.</t>
        </is>
      </c>
    </row>
    <row r="12">
      <c r="B12" s="3" t="inlineStr">
        <is>
          <t>Cell legend</t>
        </is>
      </c>
    </row>
    <row r="13">
      <c r="B13" s="5" t="inlineStr">
        <is>
          <t>Yellow fill, blue text</t>
        </is>
      </c>
      <c r="C13" s="6" t="inlineStr">
        <is>
          <t>You type here. These are the only cells you need to touch.</t>
        </is>
      </c>
    </row>
    <row r="14">
      <c r="B14" s="6" t="inlineStr">
        <is>
          <t>Black text</t>
        </is>
      </c>
      <c r="C14" s="6" t="inlineStr">
        <is>
          <t>A formula. Leave it alone unless you know what you are changing.</t>
        </is>
      </c>
    </row>
    <row r="15">
      <c r="B15" s="7" t="inlineStr">
        <is>
          <t>Green text</t>
        </is>
      </c>
      <c r="C15" s="6" t="inlineStr">
        <is>
          <t>Pulls a number from another tab in this workbook.</t>
        </is>
      </c>
    </row>
    <row r="17" ht="44" customHeight="1">
      <c r="B17" s="3" t="inlineStr">
        <is>
          <t>Why ten years</t>
        </is>
      </c>
      <c r="C17" s="4" t="inlineStr">
        <is>
          <t>One year tells you where the cycle is. Ten years tells you what the business earns. If the company has not existed for ten years, or the business has genuinely changed, use what you have and treat the answer as weaker evidence rather than pretending otherwise. A margin history that includes no downturn is not a cycle.</t>
        </is>
      </c>
    </row>
    <row r="19" ht="56" customHeight="1">
      <c r="B19" s="3" t="inlineStr">
        <is>
          <t>What normalizing is not</t>
        </is>
      </c>
      <c r="C19" s="4" t="inlineStr">
        <is>
          <t>Normalizing is not a way to make a stock look cheaper. Done honestly it moves the answer in both directions, and the discipline is to strip items in both directions rather than only the ones that help your case. If you form a view first and then decide which items to remove, you will find exactly the adjustments that support the view you already had. Normalize first, then value.</t>
        </is>
      </c>
    </row>
    <row r="21" ht="46" customHeight="1">
      <c r="B21" s="3" t="inlineStr">
        <is>
          <t>Disclaimer</t>
        </is>
      </c>
      <c r="C21" s="8" t="inlineStr">
        <is>
          <t>Educational tool, not financial, tax, investment, or legal advice. Every figure is an estimate generated from inputs you supply and judgments you make, and both can be wrong. 2 Comma Investor is not a registered investment adviser, broker-dealer, or financial planner. Provided as is, with no warranty. Full disclosures at twocommainvestor.com/disclosures.html</t>
        </is>
      </c>
    </row>
    <row r="23">
      <c r="B23" s="3" t="inlineStr">
        <is>
          <t>The notes behind it</t>
        </is>
      </c>
      <c r="C23" s="2" t="inlineStr">
        <is>
          <t>twocommainvestor.com/notes/a-low-multiple-is-not-a-cheap-stock.html</t>
        </is>
      </c>
    </row>
    <row r="24">
      <c r="C24" s="2" t="inlineStr">
        <is>
          <t>twocommainvestor.com/notes/the-one-time-item.html</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B2:F27"/>
  <sheetViews>
    <sheetView showGridLines="0" workbookViewId="0">
      <selection activeCell="A1" sqref="A1"/>
    </sheetView>
  </sheetViews>
  <sheetFormatPr baseColWidth="8" defaultRowHeight="15"/>
  <cols>
    <col width="3" customWidth="1" min="1" max="1"/>
    <col width="14" customWidth="1" min="2" max="2"/>
    <col width="18" customWidth="1" min="3" max="3"/>
    <col width="16" customWidth="1" min="4" max="4"/>
    <col width="18" customWidth="1" min="5" max="5"/>
    <col width="44" customWidth="1" min="6" max="6"/>
  </cols>
  <sheetData>
    <row r="2">
      <c r="B2" s="1" t="inlineStr">
        <is>
          <t>What The Business Earns</t>
        </is>
      </c>
    </row>
    <row r="3">
      <c r="B3" s="2" t="inlineStr">
        <is>
          <t>Ten years of revenue and operating margin, straight off the filings. Oldest at the top.</t>
        </is>
      </c>
    </row>
    <row r="5">
      <c r="B5" s="9" t="inlineStr">
        <is>
          <t>History</t>
        </is>
      </c>
      <c r="C5" s="10" t="n"/>
      <c r="D5" s="10" t="n"/>
      <c r="E5" s="10" t="n"/>
      <c r="F5" s="10" t="n"/>
    </row>
    <row r="6">
      <c r="B6" s="3" t="inlineStr">
        <is>
          <t>Fiscal year</t>
        </is>
      </c>
      <c r="C6" s="11" t="inlineStr">
        <is>
          <t>Revenue</t>
        </is>
      </c>
      <c r="D6" s="11" t="inlineStr">
        <is>
          <t>Operating margin</t>
        </is>
      </c>
      <c r="E6" s="11" t="inlineStr">
        <is>
          <t>Operating profit</t>
        </is>
      </c>
      <c r="F6" s="3" t="inlineStr">
        <is>
          <t>Notes to self</t>
        </is>
      </c>
    </row>
    <row r="7">
      <c r="B7" s="12" t="n">
        <v>2017</v>
      </c>
      <c r="C7" s="13" t="n">
        <v>8200</v>
      </c>
      <c r="D7" s="14" t="n">
        <v>0.112</v>
      </c>
      <c r="E7" s="15">
        <f>IF(OR($C7="",$D7=""),"",$C7*$D7)</f>
        <v/>
      </c>
      <c r="F7" s="16" t="inlineStr">
        <is>
          <t>Example data. Replace with the company you are looking at.</t>
        </is>
      </c>
    </row>
    <row r="8">
      <c r="B8" s="12" t="n">
        <v>2018</v>
      </c>
      <c r="C8" s="13" t="n">
        <v>8600</v>
      </c>
      <c r="D8" s="14" t="n">
        <v>0.121</v>
      </c>
      <c r="E8" s="15">
        <f>IF(OR($C8="",$D8=""),"",$C8*$D8)</f>
        <v/>
      </c>
      <c r="F8" s="5" t="inlineStr"/>
    </row>
    <row r="9">
      <c r="B9" s="12" t="n">
        <v>2019</v>
      </c>
      <c r="C9" s="13" t="n">
        <v>9100</v>
      </c>
      <c r="D9" s="14" t="n">
        <v>0.128</v>
      </c>
      <c r="E9" s="15">
        <f>IF(OR($C9="",$D9=""),"",$C9*$D9)</f>
        <v/>
      </c>
      <c r="F9" s="5" t="inlineStr"/>
    </row>
    <row r="10">
      <c r="B10" s="12" t="n">
        <v>2020</v>
      </c>
      <c r="C10" s="13" t="n">
        <v>7900</v>
      </c>
      <c r="D10" s="14" t="n">
        <v>0.041</v>
      </c>
      <c r="E10" s="15">
        <f>IF(OR($C10="",$D10=""),"",$C10*$D10)</f>
        <v/>
      </c>
      <c r="F10" s="16" t="inlineStr">
        <is>
          <t>A downturn year. A history without one is not a cycle.</t>
        </is>
      </c>
    </row>
    <row r="11">
      <c r="B11" s="12" t="n">
        <v>2021</v>
      </c>
      <c r="C11" s="13" t="n">
        <v>9400</v>
      </c>
      <c r="D11" s="14" t="n">
        <v>0.139</v>
      </c>
      <c r="E11" s="15">
        <f>IF(OR($C11="",$D11=""),"",$C11*$D11)</f>
        <v/>
      </c>
      <c r="F11" s="5" t="inlineStr"/>
    </row>
    <row r="12">
      <c r="B12" s="12" t="n">
        <v>2022</v>
      </c>
      <c r="C12" s="13" t="n">
        <v>10200</v>
      </c>
      <c r="D12" s="14" t="n">
        <v>0.151</v>
      </c>
      <c r="E12" s="15">
        <f>IF(OR($C12="",$D12=""),"",$C12*$D12)</f>
        <v/>
      </c>
      <c r="F12" s="5" t="inlineStr"/>
    </row>
    <row r="13">
      <c r="B13" s="12" t="n">
        <v>2023</v>
      </c>
      <c r="C13" s="13" t="n">
        <v>10600</v>
      </c>
      <c r="D13" s="14" t="n">
        <v>0.148</v>
      </c>
      <c r="E13" s="15">
        <f>IF(OR($C13="",$D13=""),"",$C13*$D13)</f>
        <v/>
      </c>
      <c r="F13" s="5" t="inlineStr"/>
    </row>
    <row r="14">
      <c r="B14" s="12" t="n">
        <v>2024</v>
      </c>
      <c r="C14" s="13" t="n">
        <v>10100</v>
      </c>
      <c r="D14" s="14" t="n">
        <v>0.092</v>
      </c>
      <c r="E14" s="15">
        <f>IF(OR($C14="",$D14=""),"",$C14*$D14)</f>
        <v/>
      </c>
      <c r="F14" s="5" t="inlineStr"/>
    </row>
    <row r="15">
      <c r="B15" s="12" t="n">
        <v>2025</v>
      </c>
      <c r="C15" s="13" t="n">
        <v>9800</v>
      </c>
      <c r="D15" s="14" t="n">
        <v>0.07099999999999999</v>
      </c>
      <c r="E15" s="15">
        <f>IF(OR($C15="",$D15=""),"",$C15*$D15)</f>
        <v/>
      </c>
      <c r="F15" s="5" t="inlineStr"/>
    </row>
    <row r="16">
      <c r="B16" s="12" t="n">
        <v>2026</v>
      </c>
      <c r="C16" s="13" t="n">
        <v>10400</v>
      </c>
      <c r="D16" s="14" t="n">
        <v>0.118</v>
      </c>
      <c r="E16" s="15">
        <f>IF(OR($C16="",$D16=""),"",$C16*$D16)</f>
        <v/>
      </c>
      <c r="F16" s="5" t="inlineStr"/>
    </row>
    <row r="18">
      <c r="B18" s="9" t="inlineStr">
        <is>
          <t>The honest denominator</t>
        </is>
      </c>
      <c r="C18" s="10" t="n"/>
      <c r="D18" s="10" t="n"/>
      <c r="E18" s="10" t="n"/>
      <c r="F18" s="10" t="n"/>
    </row>
    <row r="19">
      <c r="B19" s="3" t="inlineStr">
        <is>
          <t>Mid-cycle operating margin</t>
        </is>
      </c>
      <c r="D19" s="17">
        <f>IFERROR(AVERAGE(D7:D16),0)</f>
        <v/>
      </c>
      <c r="F19" s="2" t="inlineStr">
        <is>
          <t>The ten year average. This is what the business earns.</t>
        </is>
      </c>
    </row>
    <row r="20">
      <c r="B20" s="6" t="inlineStr">
        <is>
          <t>Median margin</t>
        </is>
      </c>
      <c r="D20" s="18">
        <f>IFERROR(MEDIAN(D7:D16),0)</f>
        <v/>
      </c>
      <c r="F20" s="2" t="inlineStr">
        <is>
          <t>If this differs a lot from the average, one year is doing the work.</t>
        </is>
      </c>
    </row>
    <row r="21">
      <c r="B21" s="6" t="inlineStr">
        <is>
          <t>Best year</t>
        </is>
      </c>
      <c r="D21" s="18">
        <f>IFERROR(MAX(D7:D16),0)</f>
        <v/>
      </c>
    </row>
    <row r="22">
      <c r="B22" s="6" t="inlineStr">
        <is>
          <t>Worst year</t>
        </is>
      </c>
      <c r="D22" s="18">
        <f>IFERROR(MIN(D7:D16),0)</f>
        <v/>
      </c>
    </row>
    <row r="23">
      <c r="B23" s="19" t="inlineStr">
        <is>
          <t>Peak to trough spread</t>
        </is>
      </c>
      <c r="C23" s="20" t="n"/>
      <c r="D23" s="21">
        <f>D21-D22</f>
        <v/>
      </c>
      <c r="E23" s="20" t="n"/>
      <c r="F23" s="22" t="inlineStr">
        <is>
          <t>The wider this is, the less any single year tells you.</t>
        </is>
      </c>
    </row>
    <row r="25">
      <c r="B25" s="3" t="inlineStr">
        <is>
          <t>Latest year revenue</t>
        </is>
      </c>
      <c r="D25" s="23">
        <f>IFERROR(LOOKUP(2,1/(C7:C16&lt;&gt;""),C7:C16),0)</f>
        <v/>
      </c>
      <c r="F25" s="2" t="inlineStr">
        <is>
          <t>The last non-empty row above. Carries to The Multiple tab.</t>
        </is>
      </c>
    </row>
    <row r="26">
      <c r="B26" s="6" t="inlineStr">
        <is>
          <t>Latest year margin</t>
        </is>
      </c>
      <c r="D26" s="18">
        <f>IFERROR(LOOKUP(2,1/(D7:D16&lt;&gt;""),D7:D16),0)</f>
        <v/>
      </c>
    </row>
    <row r="27" ht="26" customHeight="1">
      <c r="B27" s="3" t="inlineStr">
        <is>
          <t>Where the latest year sits</t>
        </is>
      </c>
      <c r="D27" s="24">
        <f>IF(D19=0,"",D26/D19-1)</f>
        <v/>
      </c>
      <c r="F27" s="8" t="inlineStr">
        <is>
          <t>Above zero means the latest year is better than normal, so reported earnings flatter the business and the real multiple is higher than the screen shows.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B2:E29"/>
  <sheetViews>
    <sheetView showGridLines="0" workbookViewId="0">
      <selection activeCell="A1" sqref="A1"/>
    </sheetView>
  </sheetViews>
  <sheetFormatPr baseColWidth="8" defaultRowHeight="15"/>
  <cols>
    <col width="3" customWidth="1" min="1" max="1"/>
    <col width="40" customWidth="1" min="2" max="2"/>
    <col width="18" customWidth="1" min="3" max="3"/>
    <col width="14" customWidth="1" min="4" max="4"/>
    <col width="46" customWidth="1" min="5" max="5"/>
  </cols>
  <sheetData>
    <row r="2">
      <c r="B2" s="1" t="inlineStr">
        <is>
          <t>What Was Real Only Once</t>
        </is>
      </c>
    </row>
    <row r="3">
      <c r="B3" s="2" t="inlineStr">
        <is>
          <t>Anything that flattered or depressed the latest period. Gains positive, costs negative.</t>
        </is>
      </c>
    </row>
    <row r="5">
      <c r="B5" s="9" t="inlineStr">
        <is>
          <t>Items in the latest reported period</t>
        </is>
      </c>
      <c r="C5" s="10" t="n"/>
      <c r="D5" s="10" t="n"/>
      <c r="E5" s="10" t="n"/>
    </row>
    <row r="6">
      <c r="B6" s="3" t="inlineStr">
        <is>
          <t>Item</t>
        </is>
      </c>
      <c r="C6" s="11" t="inlineStr">
        <is>
          <t>Pre-tax amount</t>
        </is>
      </c>
      <c r="D6" s="11" t="inlineStr">
        <is>
          <t>Recurring?</t>
        </is>
      </c>
      <c r="E6" s="3" t="inlineStr">
        <is>
          <t>Why you think so</t>
        </is>
      </c>
    </row>
    <row r="7">
      <c r="B7" s="5" t="inlineStr">
        <is>
          <t>Example: recovery of previously paid tariffs</t>
        </is>
      </c>
      <c r="C7" s="13" t="n">
        <v>120</v>
      </c>
      <c r="D7" s="5" t="inlineStr">
        <is>
          <t>No</t>
        </is>
      </c>
      <c r="E7" s="5" t="inlineStr">
        <is>
          <t>Policy reversal, one jurisdiction, will not repeat</t>
        </is>
      </c>
    </row>
    <row r="8">
      <c r="B8" s="5" t="inlineStr">
        <is>
          <t>Example: gain on sale of a distribution centre</t>
        </is>
      </c>
      <c r="C8" s="13" t="n">
        <v>95</v>
      </c>
      <c r="D8" s="5" t="inlineStr">
        <is>
          <t>No</t>
        </is>
      </c>
      <c r="E8" s="5" t="inlineStr">
        <is>
          <t>Real cash, but the company only owns so many buildings</t>
        </is>
      </c>
    </row>
    <row r="9">
      <c r="B9" s="5" t="inlineStr">
        <is>
          <t>Example: restructuring charge</t>
        </is>
      </c>
      <c r="C9" s="13" t="n">
        <v>-40</v>
      </c>
      <c r="D9" s="5" t="inlineStr">
        <is>
          <t>Maybe</t>
        </is>
      </c>
      <c r="E9" s="5" t="inlineStr">
        <is>
          <t>Third year running. If it repeats it is an operating cost</t>
        </is>
      </c>
    </row>
    <row r="10">
      <c r="B10" s="5" t="inlineStr"/>
      <c r="C10" s="13" t="n"/>
      <c r="D10" s="5" t="inlineStr"/>
      <c r="E10" s="5" t="inlineStr"/>
    </row>
    <row r="11">
      <c r="B11" s="5" t="inlineStr"/>
      <c r="C11" s="13" t="n"/>
      <c r="D11" s="5" t="inlineStr"/>
      <c r="E11" s="5" t="inlineStr"/>
    </row>
    <row r="12">
      <c r="B12" s="5" t="inlineStr"/>
      <c r="C12" s="13" t="n"/>
      <c r="D12" s="5" t="inlineStr"/>
      <c r="E12" s="5" t="inlineStr"/>
    </row>
    <row r="13">
      <c r="B13" s="5" t="inlineStr"/>
      <c r="C13" s="13" t="n"/>
      <c r="D13" s="5" t="inlineStr"/>
      <c r="E13" s="5" t="inlineStr"/>
    </row>
    <row r="14">
      <c r="B14" s="5" t="inlineStr"/>
      <c r="C14" s="13" t="n"/>
      <c r="D14" s="5" t="inlineStr"/>
      <c r="E14" s="5" t="inlineStr"/>
    </row>
    <row r="15">
      <c r="B15" s="5" t="inlineStr"/>
      <c r="C15" s="13" t="n"/>
      <c r="D15" s="5" t="inlineStr"/>
      <c r="E15" s="5" t="inlineStr"/>
    </row>
    <row r="16">
      <c r="B16" s="5" t="inlineStr"/>
      <c r="C16" s="13" t="n"/>
      <c r="D16" s="5" t="inlineStr"/>
      <c r="E16" s="5" t="inlineStr"/>
    </row>
    <row r="17">
      <c r="B17" s="19" t="inlineStr">
        <is>
          <t>Net one-time effect, pre-tax</t>
        </is>
      </c>
      <c r="C17" s="25">
        <f>SUMIF(D7:D16,"No",C7:C16)</f>
        <v/>
      </c>
      <c r="D17" s="20" t="n"/>
      <c r="E17" s="22" t="inlineStr">
        <is>
          <t>Only items marked No are stripped. Maybe stays in, on purpose.</t>
        </is>
      </c>
    </row>
    <row r="19">
      <c r="B19" s="3" t="inlineStr">
        <is>
          <t>Tax rate to apply</t>
        </is>
      </c>
      <c r="C19" s="14" t="n">
        <v>0.21</v>
      </c>
      <c r="E19" s="2" t="inlineStr">
        <is>
          <t>Use the company's effective rate, not the statutory one.</t>
        </is>
      </c>
    </row>
    <row r="20">
      <c r="B20" s="3" t="inlineStr">
        <is>
          <t>Net one-time effect, after tax</t>
        </is>
      </c>
      <c r="C20" s="23">
        <f>C17*(1-C19)</f>
        <v/>
      </c>
      <c r="E20" s="2" t="inlineStr">
        <is>
          <t>This is what comes out of reported earnings.</t>
        </is>
      </c>
    </row>
    <row r="22">
      <c r="B22" s="3" t="inlineStr">
        <is>
          <t>The three year test</t>
        </is>
      </c>
    </row>
    <row r="23">
      <c r="B23" s="8" t="inlineStr">
        <is>
          <t>The single most useful question is whether the same category of item appears three years running. Restructuring charges every year for five years are not restructuring charges, they are operating costs with a better name. A tariff recovery is credibly a one-off. A reserve release in every quarter is a reserving policy. Mark those Maybe and leave them in the numbers.</t>
        </is>
      </c>
    </row>
    <row r="24"/>
    <row r="25"/>
    <row r="27">
      <c r="B27" s="3" t="inlineStr">
        <is>
          <t>Strip in both directions</t>
        </is>
      </c>
    </row>
    <row r="28">
      <c r="B28" s="8" t="inlineStr">
        <is>
          <t>A company that excludes one-time costs while quietly keeping one-time gains is not normalizing, it is selecting. Do the same thing to yourself: if you are stripping a gain, go looking just as hard for the charge you would rather keep.</t>
        </is>
      </c>
    </row>
    <row r="29"/>
  </sheetData>
  <mergeCells count="2">
    <mergeCell ref="B28:E29"/>
    <mergeCell ref="B23:E2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B2:D37"/>
  <sheetViews>
    <sheetView showGridLines="0" workbookViewId="0">
      <selection activeCell="A1" sqref="A1"/>
    </sheetView>
  </sheetViews>
  <sheetFormatPr baseColWidth="8" defaultRowHeight="15"/>
  <cols>
    <col width="3" customWidth="1" min="1" max="1"/>
    <col width="42" customWidth="1" min="2" max="2"/>
    <col width="18" customWidth="1" min="3" max="3"/>
    <col width="58" customWidth="1" min="4" max="4"/>
  </cols>
  <sheetData>
    <row r="2">
      <c r="B2" s="1" t="inlineStr">
        <is>
          <t>What You Are Actually Paying</t>
        </is>
      </c>
    </row>
    <row r="3">
      <c r="B3" s="2" t="inlineStr">
        <is>
          <t>Two inputs. Everything else comes from the other tabs.</t>
        </is>
      </c>
    </row>
    <row r="5">
      <c r="B5" s="9" t="inlineStr">
        <is>
          <t>Price</t>
        </is>
      </c>
      <c r="C5" s="10" t="n"/>
      <c r="D5" s="10" t="n"/>
    </row>
    <row r="6">
      <c r="B6" s="6" t="inlineStr">
        <is>
          <t>Share price</t>
        </is>
      </c>
      <c r="C6" s="26" t="n">
        <v>140</v>
      </c>
      <c r="D6" s="2" t="inlineStr">
        <is>
          <t>The close, verified against two independent sources.</t>
        </is>
      </c>
    </row>
    <row r="7">
      <c r="B7" s="6" t="inlineStr">
        <is>
          <t>Diluted shares outstanding</t>
        </is>
      </c>
      <c r="C7" s="27" t="n">
        <v>100</v>
      </c>
      <c r="D7" s="2" t="inlineStr">
        <is>
          <t>Millions. Use diluted, not basic.</t>
        </is>
      </c>
    </row>
    <row r="8">
      <c r="B8" s="6" t="inlineStr">
        <is>
          <t>Market capitalization</t>
        </is>
      </c>
      <c r="C8" s="15">
        <f>C6*C7</f>
        <v/>
      </c>
      <c r="D8" s="2" t="inlineStr">
        <is>
          <t>Same units as the revenue you entered.</t>
        </is>
      </c>
    </row>
    <row r="10">
      <c r="B10" s="9" t="inlineStr">
        <is>
          <t>Reported earnings, as the screen sees them</t>
        </is>
      </c>
      <c r="C10" s="10" t="n"/>
      <c r="D10" s="10" t="n"/>
    </row>
    <row r="11">
      <c r="B11" s="6" t="inlineStr">
        <is>
          <t>Latest year revenue</t>
        </is>
      </c>
      <c r="C11" s="28">
        <f>'Ten Year History'!$D$25</f>
        <v/>
      </c>
    </row>
    <row r="12">
      <c r="B12" s="6" t="inlineStr">
        <is>
          <t>Latest year operating margin</t>
        </is>
      </c>
      <c r="C12" s="29">
        <f>'Ten Year History'!$D$26</f>
        <v/>
      </c>
    </row>
    <row r="13">
      <c r="B13" s="6" t="inlineStr">
        <is>
          <t>Reported operating profit</t>
        </is>
      </c>
      <c r="C13" s="15">
        <f>C11*C12</f>
        <v/>
      </c>
    </row>
    <row r="14">
      <c r="B14" s="6" t="inlineStr">
        <is>
          <t>Tax rate</t>
        </is>
      </c>
      <c r="C14" s="29">
        <f>'One-Time Items'!$C$19</f>
        <v/>
      </c>
    </row>
    <row r="15">
      <c r="B15" s="6" t="inlineStr">
        <is>
          <t>Reported net profit, after tax</t>
        </is>
      </c>
      <c r="C15" s="15">
        <f>C13*(1-C14)</f>
        <v/>
      </c>
    </row>
    <row r="16">
      <c r="B16" s="3" t="inlineStr">
        <is>
          <t>Reported earnings per share</t>
        </is>
      </c>
      <c r="C16" s="30">
        <f>IF(C7=0,"",C15/C7)</f>
        <v/>
      </c>
    </row>
    <row r="17">
      <c r="B17" s="3" t="inlineStr">
        <is>
          <t>Reported multiple</t>
        </is>
      </c>
      <c r="C17" s="31">
        <f>IF(C16="",0,IF(C16&lt;=0,0,C6/C16))</f>
        <v/>
      </c>
      <c r="D17" s="2" t="inlineStr">
        <is>
          <t>This is the number on every screen and in every headline.</t>
        </is>
      </c>
    </row>
    <row r="19">
      <c r="B19" s="9" t="inlineStr">
        <is>
          <t>Normalized earnings, what the business earns</t>
        </is>
      </c>
      <c r="C19" s="10" t="n"/>
      <c r="D19" s="10" t="n"/>
    </row>
    <row r="20">
      <c r="B20" s="6" t="inlineStr">
        <is>
          <t>Mid-cycle operating margin</t>
        </is>
      </c>
      <c r="C20" s="29">
        <f>'Ten Year History'!$D$19</f>
        <v/>
      </c>
    </row>
    <row r="21">
      <c r="B21" s="6" t="inlineStr">
        <is>
          <t>Operating profit at mid-cycle margin</t>
        </is>
      </c>
      <c r="C21" s="15">
        <f>C11*C20</f>
        <v/>
      </c>
    </row>
    <row r="22">
      <c r="B22" s="6" t="inlineStr">
        <is>
          <t>Less one-time items marked No, after tax</t>
        </is>
      </c>
      <c r="C22" s="28">
        <f>-'One-Time Items'!$C$20</f>
        <v/>
      </c>
    </row>
    <row r="23">
      <c r="B23" s="6" t="inlineStr">
        <is>
          <t>Normalized profit, after tax</t>
        </is>
      </c>
      <c r="C23" s="15">
        <f>C21*(1-C14)+C22</f>
        <v/>
      </c>
    </row>
    <row r="24">
      <c r="B24" s="3" t="inlineStr">
        <is>
          <t>Normalized earnings per share</t>
        </is>
      </c>
      <c r="C24" s="30">
        <f>IF(C7=0,"",C23/C7)</f>
        <v/>
      </c>
    </row>
    <row r="25">
      <c r="B25" s="19" t="inlineStr">
        <is>
          <t>Normalized multiple</t>
        </is>
      </c>
      <c r="C25" s="32">
        <f>IF(C24="",0,IF(C24&lt;=0,0,C6/C24))</f>
        <v/>
      </c>
      <c r="D25" s="22" t="inlineStr">
        <is>
          <t>This is what you are actually paying.</t>
        </is>
      </c>
    </row>
    <row r="27">
      <c r="B27" s="9" t="inlineStr">
        <is>
          <t>The gap</t>
        </is>
      </c>
      <c r="C27" s="10" t="n"/>
      <c r="D27" s="10" t="n"/>
    </row>
    <row r="28">
      <c r="B28" s="3" t="inlineStr">
        <is>
          <t>Difference in multiple</t>
        </is>
      </c>
      <c r="C28" s="33">
        <f>C25-C17</f>
        <v/>
      </c>
    </row>
    <row r="29" ht="26" customHeight="1">
      <c r="B29" s="3" t="inlineStr">
        <is>
          <t>Percentage difference</t>
        </is>
      </c>
      <c r="C29" s="34">
        <f>IF(C17=0,0,C25/C17-1)</f>
        <v/>
      </c>
      <c r="D29" s="8" t="inlineStr">
        <is>
          <t>Positive means the stock is more expensive than the screen says, because the latest year flattered the business.</t>
        </is>
      </c>
    </row>
    <row r="30">
      <c r="B30" s="6" t="inlineStr">
        <is>
          <t>Price at a fair multiple of normalized earnings</t>
        </is>
      </c>
    </row>
    <row r="31">
      <c r="B31" s="6" t="inlineStr">
        <is>
          <t>Multiple you would pay</t>
        </is>
      </c>
      <c r="C31" s="35" t="n">
        <v>15</v>
      </c>
    </row>
    <row r="32">
      <c r="B32" s="3" t="inlineStr">
        <is>
          <t>Implied fair value per share</t>
        </is>
      </c>
      <c r="C32" s="30">
        <f>C24*C31</f>
        <v/>
      </c>
    </row>
    <row r="33">
      <c r="B33" s="3" t="inlineStr">
        <is>
          <t>Against today's price</t>
        </is>
      </c>
      <c r="C33" s="24">
        <f>IF(C32=0,0,C32/C6-1)</f>
        <v/>
      </c>
      <c r="D33" s="2" t="inlineStr">
        <is>
          <t>Negative means the market is asking more than you would pay.</t>
        </is>
      </c>
    </row>
    <row r="35">
      <c r="B35" s="36" t="inlineStr">
        <is>
          <t>One caution. This file makes the denominator honest. It does not make it right. If the business has structurally changed, if a competitor has taken the market, or if the last decade included conditions that will not repeat, the mid-cycle margin is a description of a company that no longer exists. The arithmetic cannot tell you that. You have to.</t>
        </is>
      </c>
    </row>
    <row r="36"/>
    <row r="37"/>
  </sheetData>
  <mergeCells count="1">
    <mergeCell ref="B35:D37"/>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B2:C14"/>
  <sheetViews>
    <sheetView showGridLines="0" workbookViewId="0">
      <selection activeCell="A1" sqref="A1"/>
    </sheetView>
  </sheetViews>
  <sheetFormatPr baseColWidth="8" defaultRowHeight="15"/>
  <cols>
    <col width="3" customWidth="1" min="1" max="1"/>
    <col width="34" customWidth="1" min="2" max="2"/>
    <col width="84" customWidth="1" min="3" max="3"/>
  </cols>
  <sheetData>
    <row r="2">
      <c r="B2" s="1" t="inlineStr">
        <is>
          <t>Where To Find These Numbers</t>
        </is>
      </c>
    </row>
    <row r="3">
      <c r="B3" s="2" t="inlineStr">
        <is>
          <t>All of it is in the filings. None of it requires a subscription.</t>
        </is>
      </c>
    </row>
    <row r="5" ht="26" customHeight="1">
      <c r="B5" s="3" t="inlineStr">
        <is>
          <t>Revenue, ten years</t>
        </is>
      </c>
      <c r="C5" s="4" t="inlineStr">
        <is>
          <t>Income statement, or the selected financial data table in the 10-K. Five years per filing, so two filings covers ten.</t>
        </is>
      </c>
    </row>
    <row r="6" ht="26" customHeight="1">
      <c r="B6" s="3" t="inlineStr">
        <is>
          <t>Operating margin</t>
        </is>
      </c>
      <c r="C6" s="4" t="inlineStr">
        <is>
          <t>Operating income divided by revenue. Use operating income, not net income, so financing and tax choices do not distort the comparison.</t>
        </is>
      </c>
    </row>
    <row r="7" ht="26" customHeight="1">
      <c r="B7" s="3" t="inlineStr">
        <is>
          <t>Diluted shares</t>
        </is>
      </c>
      <c r="C7" s="4" t="inlineStr">
        <is>
          <t>Income statement, weighted average diluted. Not the cover page count, which is a point-in-time figure.</t>
        </is>
      </c>
    </row>
    <row r="8" ht="26" customHeight="1">
      <c r="B8" s="3" t="inlineStr">
        <is>
          <t>Effective tax rate</t>
        </is>
      </c>
      <c r="C8" s="4" t="inlineStr">
        <is>
          <t>Tax footnote, or income tax expense divided by pre-tax income. Avoid the statutory rate, which almost nobody actually pays.</t>
        </is>
      </c>
    </row>
    <row r="9" ht="26" customHeight="1">
      <c r="B9" s="3" t="inlineStr">
        <is>
          <t>One-time items</t>
        </is>
      </c>
      <c r="C9" s="4" t="inlineStr">
        <is>
          <t>Management discussion and analysis, and the earnings call. Companies disclose these willingly when they hurt and quietly when they help.</t>
        </is>
      </c>
    </row>
    <row r="10" ht="26" customHeight="1">
      <c r="B10" s="3" t="inlineStr">
        <is>
          <t>Reserve releases</t>
        </is>
      </c>
      <c r="C10" s="4" t="inlineStr">
        <is>
          <t>For insurers, the prior period development line. Usually in the quarterly supplement rather than the release itself.</t>
        </is>
      </c>
    </row>
    <row r="11" ht="26" customHeight="1">
      <c r="B11" s="3" t="inlineStr">
        <is>
          <t>Impairments and charges</t>
        </is>
      </c>
      <c r="C11" s="4" t="inlineStr">
        <is>
          <t>Cash flow statement, in the reconciliation from net income. Anything added back is worth understanding.</t>
        </is>
      </c>
    </row>
    <row r="12" ht="26" customHeight="1">
      <c r="B12" s="3" t="inlineStr">
        <is>
          <t>Segment detail</t>
        </is>
      </c>
      <c r="C12" s="4" t="inlineStr">
        <is>
          <t>Segment footnote. If one segment is losing money inside a profitable total, the consolidated margin hides it.</t>
        </is>
      </c>
    </row>
    <row r="14" ht="56" customHeight="1">
      <c r="B14" s="3" t="inlineStr">
        <is>
          <t>The order that matters</t>
        </is>
      </c>
      <c r="C14" s="4" t="inlineStr">
        <is>
          <t>Normalize first, then value. Never the reverse. If you decide what a company is worth and then choose which items to strip, you will find exactly the adjustments that support the conclusion you started with, and you will be able to defend every one of them individually. That is the failure mode this worksheet exists to prevent, and it catches nobody who is not looking for it.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2026-09-09T18:02:34Z</dcterms:created>
  <dcterms:modified xmlns:dcterms="http://purl.org/dc/terms/" xmlns:xsi="http://www.w3.org/2001/XMLSchema-instance" xsi:type="dcterms:W3CDTF">2026-09-09T18:02:34Z</dcterms:modified>
</cp:coreProperties>
</file>